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<sst xmlns="http://schemas.openxmlformats.org/spreadsheetml/2006/main" count="88" uniqueCount="88">
  <si>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</si>
  <si>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</si>
  <si>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</si>
  <si>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</si>
  <si>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</si>
  <si>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</si>
  <si>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</si>
  <si>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</si>
  <si>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</si>
  <si>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</si>
  <si>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</si>
  <si>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</si>
  <si>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</si>
  <si>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</si>
  <si>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</si>
  <si>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</si>
  <si>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</si>
  <si>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</si>
  <si>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</si>
  <si>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</si>
  <si>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</si>
  <si>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</si>
  <si>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</si>
  <si>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</si>
  <si>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</si>
  <si>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</si>
  <si>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</si>
  <si>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</si>
  <si>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</si>
  <si>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</si>
  <si>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</si>
  <si>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</si>
  <si>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</si>
  <si>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</si>
  <si>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>1 03 02260 01 0000 110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</si>
  <si>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</si>
  <si>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</si>
  <si>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</si>
  <si>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</si>
  <si>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</si>
  <si>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</si>
  <si>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>на 2016 год</t>
  </si>
  <si>
    <t>Зеленоградского городского округа</t>
  </si>
  <si>
    <t xml:space="preserve">                                                к Решению окружного Совета депутатов</t>
  </si>
  <si>
    <t xml:space="preserve">                         "О бюджете МО "Зеленоградский городской округ" на 2016 год"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</si>
  <si>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</si>
  <si>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</si>
  <si>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</si>
  <si>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                Налоговые и неналоговые доходы бюджета МО "Зеленоградский  городской округ"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</si>
  <si>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</si>
  <si>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</si>
  <si>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</si>
  <si>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</si>
  <si>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</si>
  <si>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</si>
  <si>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</si>
  <si>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</si>
  <si>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</si>
  <si>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</si>
  <si>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 xml:space="preserve">Земельный налог с организаий 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</si>
  <si>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</si>
  <si>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</si>
  <si>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</si>
  <si>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</si>
  <si>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</si>
  <si>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</si>
  <si>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</si>
  <si>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</si>
  <si>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</si>
  <si>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</si>
  <si>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</si>
  <si>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</si>
  <si>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</si>
  <si>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</si>
  <si>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</si>
  <si>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</si>
  <si>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</si>
  <si>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</si>
  <si>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</si>
  <si>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</si>
  <si>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</si>
  <si>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</si>
  <si>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Приложение №1</t>
  </si>
  <si>
    <t xml:space="preserve">МО "Зеленоградский городской округ" </t>
  </si>
  <si>
    <t xml:space="preserve">"О внесении изменений и дополнений в решение окружного Совета депутатов  муниципального образования  "Зеленоградский городской округ"  от 16 декабря 2015 года №319 " О бюджете муниципального образования "Зеленоградский городской округ"  на 2016 год " </t>
  </si>
  <si>
    <t xml:space="preserve">к решению окружного  Совета депутатов </t>
  </si>
  <si>
    <t>от 14 декабря 2016 г. №105</t>
  </si>
  <si>
    <t xml:space="preserve">                                                              от 16 декабря 2015 г.№319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</si>
</sst>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9.00390625" style="27" customWidth="1"/>
    <col min="4" max="4" width="7.00390625" style="0" hidden="1" customWidth="1"/>
    <col min="5" max="5" width="0.2890625" style="0" customWidth="1"/>
  </cols>
  <sheetData>
    <row r="2" spans="2:3" ht="12.75">
      <c r="B2" s="40" t="s">
        <v>82</v>
      </c>
      <c r="C2" s="40"/>
    </row>
    <row r="3" spans="2:3" ht="12.75">
      <c r="B3" s="39" t="s">
        <v>85</v>
      </c>
      <c r="C3" s="39"/>
    </row>
    <row r="4" spans="2:3" ht="12.75">
      <c r="B4" s="39" t="s">
        <v>83</v>
      </c>
      <c r="C4" s="39"/>
    </row>
    <row r="5" spans="2:3" ht="67.5" customHeight="1">
      <c r="B5" s="41" t="s">
        <v>84</v>
      </c>
      <c r="C5" s="41"/>
    </row>
    <row r="6" spans="2:3" ht="12.75">
      <c r="B6" s="39" t="s">
        <v>86</v>
      </c>
      <c r="C6" s="39"/>
    </row>
    <row r="10" spans="2:5" ht="12.75">
      <c r="B10" s="37" t="s">
        <v>19</v>
      </c>
      <c r="C10" s="37"/>
      <c r="D10" s="36"/>
      <c r="E10" s="36"/>
    </row>
    <row r="11" spans="2:5" ht="12.75">
      <c r="B11" s="20" t="s">
        <v>43</v>
      </c>
      <c r="C11" s="24"/>
      <c r="D11" s="18"/>
      <c r="E11" s="18"/>
    </row>
    <row r="12" spans="2:5" ht="12.75">
      <c r="B12" s="35" t="s">
        <v>42</v>
      </c>
      <c r="C12" s="36"/>
      <c r="D12" s="36"/>
      <c r="E12" s="36"/>
    </row>
    <row r="13" spans="2:5" ht="12.75">
      <c r="B13" s="35" t="s">
        <v>44</v>
      </c>
      <c r="C13" s="35"/>
      <c r="D13" s="35"/>
      <c r="E13" s="35"/>
    </row>
    <row r="14" spans="2:5" ht="12.75">
      <c r="B14" s="18" t="s">
        <v>87</v>
      </c>
      <c r="C14" s="24"/>
      <c r="D14" s="19"/>
      <c r="E14" s="19"/>
    </row>
    <row r="15" spans="2:3" ht="15">
      <c r="B15" s="1"/>
      <c r="C15" s="25"/>
    </row>
    <row r="16" spans="1:5" ht="15">
      <c r="A16" s="38" t="s">
        <v>48</v>
      </c>
      <c r="B16" s="39"/>
      <c r="C16" s="39"/>
      <c r="D16" s="39"/>
      <c r="E16" s="39"/>
    </row>
    <row r="17" spans="1:3" ht="15">
      <c r="A17" s="2" t="s">
        <v>0</v>
      </c>
      <c r="B17" s="3" t="s">
        <v>41</v>
      </c>
      <c r="C17" s="26"/>
    </row>
    <row r="18" spans="1:3" ht="15.75">
      <c r="A18" s="4"/>
      <c r="B18" s="5"/>
      <c r="C18" s="27" t="s">
        <v>1</v>
      </c>
    </row>
    <row r="19" spans="1:3" ht="30">
      <c r="A19" s="6" t="s">
        <v>2</v>
      </c>
      <c r="B19" s="7" t="s">
        <v>3</v>
      </c>
      <c r="C19" s="7" t="s">
        <v>4</v>
      </c>
    </row>
    <row r="20" spans="1:3" ht="15.75">
      <c r="A20" s="6"/>
      <c r="B20" s="8" t="s">
        <v>5</v>
      </c>
      <c r="C20" s="28">
        <f>C21+C25+C31+C37+C40+C43</f>
        <v>286740</v>
      </c>
    </row>
    <row r="21" spans="1:3" ht="15.75">
      <c r="A21" s="22" t="s">
        <v>24</v>
      </c>
      <c r="B21" s="12" t="s">
        <v>63</v>
      </c>
      <c r="C21" s="29">
        <f>SUM(C22:C24)</f>
        <v>163890</v>
      </c>
    </row>
    <row r="22" spans="1:3" ht="138" customHeight="1">
      <c r="A22" s="22" t="s">
        <v>23</v>
      </c>
      <c r="B22" s="9" t="s">
        <v>45</v>
      </c>
      <c r="C22" s="30">
        <v>161670</v>
      </c>
    </row>
    <row r="23" spans="1:3" ht="219.75" customHeight="1">
      <c r="A23" s="22" t="s">
        <v>22</v>
      </c>
      <c r="B23" s="10" t="s">
        <v>46</v>
      </c>
      <c r="C23" s="30">
        <v>623</v>
      </c>
    </row>
    <row r="24" spans="1:3" ht="78.75">
      <c r="A24" s="22" t="s">
        <v>21</v>
      </c>
      <c r="B24" s="10" t="s">
        <v>6</v>
      </c>
      <c r="C24" s="30">
        <v>1597</v>
      </c>
    </row>
    <row r="25" spans="1:3" ht="47.25">
      <c r="A25" s="23" t="s">
        <v>20</v>
      </c>
      <c r="B25" s="11" t="s">
        <v>47</v>
      </c>
      <c r="C25" s="31">
        <f>C26</f>
        <v>12480</v>
      </c>
    </row>
    <row r="26" spans="1:3" ht="47.25">
      <c r="A26" s="23" t="s">
        <v>31</v>
      </c>
      <c r="B26" s="17" t="s">
        <v>27</v>
      </c>
      <c r="C26" s="31">
        <f>SUM(C27:C30)</f>
        <v>12480</v>
      </c>
    </row>
    <row r="27" spans="1:3" ht="126">
      <c r="A27" s="22" t="s">
        <v>25</v>
      </c>
      <c r="B27" s="16" t="s">
        <v>26</v>
      </c>
      <c r="C27" s="30">
        <v>4326</v>
      </c>
    </row>
    <row r="28" spans="1:3" ht="157.5">
      <c r="A28" s="22" t="s">
        <v>32</v>
      </c>
      <c r="B28" s="16" t="s">
        <v>28</v>
      </c>
      <c r="C28" s="30">
        <v>132</v>
      </c>
    </row>
    <row r="29" spans="1:3" ht="126">
      <c r="A29" s="22" t="s">
        <v>33</v>
      </c>
      <c r="B29" s="16" t="s">
        <v>29</v>
      </c>
      <c r="C29" s="30">
        <v>7815</v>
      </c>
    </row>
    <row r="30" spans="1:3" ht="126">
      <c r="A30" s="22" t="s">
        <v>34</v>
      </c>
      <c r="B30" s="16" t="s">
        <v>30</v>
      </c>
      <c r="C30" s="30">
        <v>207</v>
      </c>
    </row>
    <row r="31" spans="1:3" ht="15.75">
      <c r="A31" s="22" t="s">
        <v>35</v>
      </c>
      <c r="B31" s="12" t="s">
        <v>64</v>
      </c>
      <c r="C31" s="32">
        <f>SUM(C32+C35+C36)</f>
        <v>50870</v>
      </c>
    </row>
    <row r="32" spans="1:3" ht="47.25">
      <c r="A32" s="22" t="s">
        <v>36</v>
      </c>
      <c r="B32" s="12" t="s">
        <v>7</v>
      </c>
      <c r="C32" s="32">
        <f>SUM(C33:C34)</f>
        <v>23260</v>
      </c>
    </row>
    <row r="33" spans="1:3" ht="63">
      <c r="A33" s="22" t="s">
        <v>37</v>
      </c>
      <c r="B33" s="13" t="s">
        <v>8</v>
      </c>
      <c r="C33" s="33">
        <f>13980+3000</f>
        <v>16980</v>
      </c>
    </row>
    <row r="34" spans="1:3" ht="78.75">
      <c r="A34" s="22" t="s">
        <v>38</v>
      </c>
      <c r="B34" s="13" t="s">
        <v>9</v>
      </c>
      <c r="C34" s="30">
        <v>6280</v>
      </c>
    </row>
    <row r="35" spans="1:3" ht="31.5">
      <c r="A35" s="22" t="s">
        <v>39</v>
      </c>
      <c r="B35" s="13" t="s">
        <v>10</v>
      </c>
      <c r="C35" s="30">
        <f>14910+2000</f>
        <v>16910</v>
      </c>
    </row>
    <row r="36" spans="1:3" ht="15.75">
      <c r="A36" s="22" t="s">
        <v>40</v>
      </c>
      <c r="B36" s="13" t="s">
        <v>11</v>
      </c>
      <c r="C36" s="30">
        <f>1400+9300</f>
        <v>10700</v>
      </c>
    </row>
    <row r="37" spans="1:3" ht="15.75">
      <c r="A37" s="23" t="s">
        <v>49</v>
      </c>
      <c r="B37" s="12" t="s">
        <v>62</v>
      </c>
      <c r="C37" s="31">
        <f>C38+C39</f>
        <v>21650</v>
      </c>
    </row>
    <row r="38" spans="1:3" s="21" customFormat="1" ht="15.75">
      <c r="A38" s="22" t="s">
        <v>50</v>
      </c>
      <c r="B38" s="13" t="s">
        <v>51</v>
      </c>
      <c r="C38" s="30">
        <f>5910-2700</f>
        <v>3210</v>
      </c>
    </row>
    <row r="39" spans="1:3" ht="15.75">
      <c r="A39" s="22" t="s">
        <v>52</v>
      </c>
      <c r="B39" s="13" t="s">
        <v>53</v>
      </c>
      <c r="C39" s="30">
        <f>16440+2000</f>
        <v>18440</v>
      </c>
    </row>
    <row r="40" spans="1:3" ht="15.75">
      <c r="A40" s="23" t="s">
        <v>56</v>
      </c>
      <c r="B40" s="12" t="s">
        <v>57</v>
      </c>
      <c r="C40" s="31">
        <f>C41+C42</f>
        <v>34230</v>
      </c>
    </row>
    <row r="41" spans="1:3" ht="15.75">
      <c r="A41" s="22" t="s">
        <v>58</v>
      </c>
      <c r="B41" s="13" t="s">
        <v>59</v>
      </c>
      <c r="C41" s="30">
        <f>46210-22000</f>
        <v>24210</v>
      </c>
    </row>
    <row r="42" spans="1:3" ht="15.75">
      <c r="A42" s="22" t="s">
        <v>60</v>
      </c>
      <c r="B42" s="13" t="s">
        <v>61</v>
      </c>
      <c r="C42" s="30">
        <v>10020</v>
      </c>
    </row>
    <row r="43" spans="1:3" ht="15.75">
      <c r="A43" s="23" t="s">
        <v>54</v>
      </c>
      <c r="B43" s="12" t="s">
        <v>65</v>
      </c>
      <c r="C43" s="31">
        <f>SUM(C44:C44)</f>
        <v>3620</v>
      </c>
    </row>
    <row r="44" spans="1:3" ht="78.75">
      <c r="A44" s="22" t="s">
        <v>55</v>
      </c>
      <c r="B44" s="13" t="s">
        <v>12</v>
      </c>
      <c r="C44" s="30">
        <v>3620</v>
      </c>
    </row>
    <row r="45" spans="1:3" ht="15.75">
      <c r="A45" s="22"/>
      <c r="B45" s="14" t="s">
        <v>13</v>
      </c>
      <c r="C45" s="31">
        <f>C46+C49+C51+C54+C55</f>
        <v>146730</v>
      </c>
    </row>
    <row r="46" spans="1:3" ht="94.5">
      <c r="A46" s="22" t="s">
        <v>66</v>
      </c>
      <c r="B46" s="12" t="s">
        <v>14</v>
      </c>
      <c r="C46" s="31">
        <v>89100</v>
      </c>
    </row>
    <row r="47" spans="1:3" ht="126" customHeight="1">
      <c r="A47" s="22" t="s">
        <v>70</v>
      </c>
      <c r="B47" s="15" t="s">
        <v>67</v>
      </c>
      <c r="C47" s="34">
        <v>85700</v>
      </c>
    </row>
    <row r="48" spans="1:3" ht="120.75" customHeight="1">
      <c r="A48" s="22" t="s">
        <v>69</v>
      </c>
      <c r="B48" s="10" t="s">
        <v>68</v>
      </c>
      <c r="C48" s="30">
        <v>3400</v>
      </c>
    </row>
    <row r="49" spans="1:3" ht="31.5">
      <c r="A49" s="22" t="s">
        <v>71</v>
      </c>
      <c r="B49" s="12" t="s">
        <v>15</v>
      </c>
      <c r="C49" s="31">
        <f>SUM(C50)</f>
        <v>4280</v>
      </c>
    </row>
    <row r="50" spans="1:3" ht="31.5">
      <c r="A50" s="22" t="s">
        <v>72</v>
      </c>
      <c r="B50" s="13" t="s">
        <v>16</v>
      </c>
      <c r="C50" s="30">
        <v>4280</v>
      </c>
    </row>
    <row r="51" spans="1:3" ht="47.25">
      <c r="A51" s="22" t="s">
        <v>73</v>
      </c>
      <c r="B51" s="12" t="s">
        <v>17</v>
      </c>
      <c r="C51" s="31">
        <f>SUM(C52+C53)</f>
        <v>33800</v>
      </c>
    </row>
    <row r="52" spans="1:3" ht="174" customHeight="1">
      <c r="A52" s="22" t="s">
        <v>75</v>
      </c>
      <c r="B52" s="15" t="s">
        <v>74</v>
      </c>
      <c r="C52" s="30">
        <v>14000</v>
      </c>
    </row>
    <row r="53" spans="1:3" ht="92.25" customHeight="1">
      <c r="A53" s="22" t="s">
        <v>77</v>
      </c>
      <c r="B53" s="13" t="s">
        <v>76</v>
      </c>
      <c r="C53" s="30">
        <v>19800</v>
      </c>
    </row>
    <row r="54" spans="1:3" ht="31.5">
      <c r="A54" s="23" t="s">
        <v>78</v>
      </c>
      <c r="B54" s="12" t="s">
        <v>81</v>
      </c>
      <c r="C54" s="31">
        <v>5950</v>
      </c>
    </row>
    <row r="55" spans="1:3" ht="15.75">
      <c r="A55" s="23" t="s">
        <v>79</v>
      </c>
      <c r="B55" s="12" t="s">
        <v>80</v>
      </c>
      <c r="C55" s="31">
        <f>5200+8400</f>
        <v>13600</v>
      </c>
    </row>
    <row r="56" spans="1:3" ht="15.75">
      <c r="A56" s="22"/>
      <c r="B56" s="12" t="s">
        <v>18</v>
      </c>
      <c r="C56" s="32">
        <f>C20+C45</f>
        <v>433470</v>
      </c>
    </row>
  </sheetData>
  <sheetProtection/>
  <mergeCells count="9">
    <mergeCell ref="B12:E12"/>
    <mergeCell ref="B13:E13"/>
    <mergeCell ref="B10:E10"/>
    <mergeCell ref="A16:E16"/>
    <mergeCell ref="B6:C6"/>
    <mergeCell ref="B2:C2"/>
    <mergeCell ref="B3:C3"/>
    <mergeCell ref="B4:C4"/>
    <mergeCell ref="B5:C5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2016-12-08T11:20:30Z</cp:lastPrinted>
  <dcterms:created xsi:type="dcterms:W3CDTF">1996-10-08T23:32:33Z</dcterms:created>
  <dcterms:modified xsi:type="dcterms:W3CDTF">2016-12-15T15:40:20Z</dcterms:modified>
  <cp:category/>
  <cp:version/>
  <cp:contentType/>
  <cp:contentStatus/>
</cp:coreProperties>
</file>